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l\Desktop\RIMAI\2023\Sutvarkyta\"/>
    </mc:Choice>
  </mc:AlternateContent>
  <xr:revisionPtr revIDLastSave="0" documentId="13_ncr:1_{AF58BAB5-28B2-47B5-A27B-334B1B43EB6F}" xr6:coauthVersionLast="47" xr6:coauthVersionMax="47" xr10:uidLastSave="{00000000-0000-0000-0000-000000000000}"/>
  <bookViews>
    <workbookView xWindow="-120" yWindow="-120" windowWidth="29040" windowHeight="15525" xr2:uid="{EC1EAD65-5585-4F49-AEFB-DC160E0C7616}"/>
  </bookViews>
  <sheets>
    <sheet name="Sudan" sheetId="1" r:id="rId1"/>
  </sheets>
  <definedNames>
    <definedName name="_xlnm._FilterDatabase" localSheetId="0" hidden="1">Sudan!$A$1:$S$23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S3" i="1"/>
  <c r="R22" i="1" l="1"/>
  <c r="R21" i="1"/>
  <c r="R20" i="1"/>
  <c r="R19" i="1"/>
  <c r="R18" i="1"/>
  <c r="R17" i="1"/>
  <c r="R16" i="1"/>
  <c r="R15" i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 l="1"/>
  <c r="R6" i="1"/>
  <c r="R5" i="1"/>
  <c r="R4" i="1"/>
  <c r="S23" i="1" l="1"/>
</calcChain>
</file>

<file path=xl/sharedStrings.xml><?xml version="1.0" encoding="utf-8"?>
<sst xmlns="http://schemas.openxmlformats.org/spreadsheetml/2006/main" count="294" uniqueCount="143">
  <si>
    <t>No</t>
  </si>
  <si>
    <t>Hybrid</t>
  </si>
  <si>
    <t>Waiver</t>
  </si>
  <si>
    <t>Yes</t>
  </si>
  <si>
    <t>Gold</t>
  </si>
  <si>
    <t>Year YOP</t>
  </si>
  <si>
    <t>Article Title</t>
  </si>
  <si>
    <t>Clickable Article DOI</t>
  </si>
  <si>
    <t>URL</t>
  </si>
  <si>
    <t>Journal Publisher</t>
  </si>
  <si>
    <t>Journal EISSN</t>
  </si>
  <si>
    <t>Journal name</t>
  </si>
  <si>
    <t xml:space="preserve">Indexed in Web of Science yes/no (use dropdown)  </t>
  </si>
  <si>
    <t>Journal type (use dropdown)</t>
  </si>
  <si>
    <t>Corresponding author name</t>
  </si>
  <si>
    <t>Corresponding author email</t>
  </si>
  <si>
    <t>Country of affliated institution</t>
  </si>
  <si>
    <t>Affiliated Institution</t>
  </si>
  <si>
    <t>Currency (e.g. €, $, £) - (use dropdown)</t>
  </si>
  <si>
    <t>APC list price</t>
  </si>
  <si>
    <t xml:space="preserve">APC gross price paid </t>
  </si>
  <si>
    <t>APC waiver or discount applied (use dropdown)</t>
  </si>
  <si>
    <t>Saving</t>
  </si>
  <si>
    <t>Saving converted to US Dollar</t>
  </si>
  <si>
    <t>Cambridge University Press</t>
  </si>
  <si>
    <t>GBP</t>
  </si>
  <si>
    <t>USD</t>
  </si>
  <si>
    <t>http://www.cambridge.org/core/product/identifier/PDM/type/JOURNAL</t>
  </si>
  <si>
    <t>1945-1938</t>
  </si>
  <si>
    <t>Prehospital and Disaster Medicine</t>
  </si>
  <si>
    <t>Domains and Psychometric Properties of Scales Measuring Disaster Preparedness among General Population: A Systematic Literature Review</t>
  </si>
  <si>
    <t>10.1017/S1049023X23006386</t>
  </si>
  <si>
    <t>Marwa Osman</t>
  </si>
  <si>
    <t>marwamustafa135@gmail.com</t>
  </si>
  <si>
    <t>Sudan</t>
  </si>
  <si>
    <t>http://www.cambridge.org/core/product/identifier/PHN/type/JOURNAL</t>
  </si>
  <si>
    <t>1475-2727</t>
  </si>
  <si>
    <t>Public Health Nutrition</t>
  </si>
  <si>
    <t>Prevalence and determinants of goitre among children of South Kordofan state, Sudan, 2021: an urgent need for effective implementation of universal salt iodisation</t>
  </si>
  <si>
    <t>10.1017/S1368980023002744</t>
  </si>
  <si>
    <t>Azza Abdalla</t>
  </si>
  <si>
    <t>azzaalfadil8@gmail.com</t>
  </si>
  <si>
    <t>waiver</t>
  </si>
  <si>
    <t>Oxford University Press</t>
  </si>
  <si>
    <t>2042-8812</t>
  </si>
  <si>
    <t>Journal of Surgical Case Reports</t>
  </si>
  <si>
    <t>Experience of the Sudanese doctors in surgery of conjoined twins</t>
  </si>
  <si>
    <t>https://doi.org/10.1093/jscr/rjad293</t>
  </si>
  <si>
    <t>Mohammed Mahmmoud Fadelallah Eljack</t>
  </si>
  <si>
    <t>m.mahmmoud96@gmail.com</t>
  </si>
  <si>
    <t>University of Bakht Alruda</t>
  </si>
  <si>
    <t>&lt;b&gt;Retained Surgical Item in Inguinal Canal of a Patient with Bilateral Inguinal Hernia: A Case Report&lt;/b&gt;</t>
  </si>
  <si>
    <t>https://doi.org/10.1093/jscr/rjad449</t>
  </si>
  <si>
    <t>Ola Mabrouk</t>
  </si>
  <si>
    <t>olae36373@gmail.com</t>
  </si>
  <si>
    <t>Al-Neelain University</t>
  </si>
  <si>
    <t>Eviscerated Liver: An Extremely Rare Complication of Abdominal Wound Dehiscense Through a Midline Incision.</t>
  </si>
  <si>
    <t>https://doi.org/10.1093/jscr/rjad609</t>
  </si>
  <si>
    <t>Ahmed Rafei</t>
  </si>
  <si>
    <t>drahmedrafei@gmail.com</t>
  </si>
  <si>
    <t>Omdurman Islamic University</t>
  </si>
  <si>
    <t>Myxoglobulosis Of The Appendix Presenting As Acute Appendicitis</t>
  </si>
  <si>
    <t>https://doi.org/10.1093/jscr/rjad624</t>
  </si>
  <si>
    <t>Khalid Abuaagla</t>
  </si>
  <si>
    <t>khalidama@gmail.com</t>
  </si>
  <si>
    <t>The National Ribat University</t>
  </si>
  <si>
    <t>SAGE</t>
  </si>
  <si>
    <t>1179-5476</t>
  </si>
  <si>
    <t>Clinical Medicine Insights: Case Reports</t>
  </si>
  <si>
    <t>2377-9608</t>
  </si>
  <si>
    <t>SAGE Open Nursing</t>
  </si>
  <si>
    <t>1473-2300</t>
  </si>
  <si>
    <t>Journal of International Medical Research</t>
  </si>
  <si>
    <t>1745-5065</t>
  </si>
  <si>
    <t>Women's Health</t>
  </si>
  <si>
    <t xml:space="preserve">Knowledge and attitudes toward cervical cancer prevention among women in Khartoum state, Sudan </t>
  </si>
  <si>
    <t>https://doi.org/10.1177/17455057231166286</t>
  </si>
  <si>
    <t>Nouh Mohamed</t>
  </si>
  <si>
    <t>nouh_saad@outlook.com</t>
  </si>
  <si>
    <t>University of Khartoum</t>
  </si>
  <si>
    <t>Prevalence and associated risk factors for anemia in pregnant women in White Nile State, Sudan: a cross-sectional study</t>
  </si>
  <si>
    <t>https://doi.org/10.1177/23779608231173287</t>
  </si>
  <si>
    <t>Abdelmageed M Elmugabil</t>
  </si>
  <si>
    <t>rayisdurresearch@gmail.com</t>
  </si>
  <si>
    <t>El Imam El Mahdi University</t>
  </si>
  <si>
    <t>Staged laboratory processing of testicular tissue in non-obstructive azoospermia may rescue retrieving an existing sperm  a case report and literature review</t>
  </si>
  <si>
    <t>https://doi.org/10.1177/11795476231178353</t>
  </si>
  <si>
    <t>Omer Sirelkhatim Hassan</t>
  </si>
  <si>
    <t>omerelsir4002@gmail.com</t>
  </si>
  <si>
    <t>University of Bahri College of Medicine</t>
  </si>
  <si>
    <t>Association between Helicobacter pylori seropositivity and hypertension among adults in Northern Sudan: a community-based case-control study</t>
  </si>
  <si>
    <t>https://doi.org/10.1177/03000605231182545</t>
  </si>
  <si>
    <t>Ahmed Hassan</t>
  </si>
  <si>
    <t>aa801181@gmail.com</t>
  </si>
  <si>
    <t>In silico analysis: HLA-DRB1 gene's variants and their clinical impact</t>
  </si>
  <si>
    <t>https://doi.org/10.1177/09636897231184473</t>
  </si>
  <si>
    <t>1555-3892</t>
  </si>
  <si>
    <t>Cell Transplantation</t>
  </si>
  <si>
    <t>Mohamed Mohamed</t>
  </si>
  <si>
    <t>mhassan0210@gmail.com</t>
  </si>
  <si>
    <t>National University - Sudan</t>
  </si>
  <si>
    <t>History of maternal migraine and its association with preeclampsia: A case&amp;ndash;control study in a low-resource setting in Africa, Sudan</t>
  </si>
  <si>
    <t>https://doi.org/10.1177/03331024231196303</t>
  </si>
  <si>
    <t>1468-2982</t>
  </si>
  <si>
    <t>Cephalalgia</t>
  </si>
  <si>
    <t>Abdelmageed Elmugabil</t>
  </si>
  <si>
    <t>University of El Imam El Mahdi</t>
  </si>
  <si>
    <t>Prevalence of Low Birthweight and its Association with Anemia in White Nile State, Sudan: A Cross-Sectional Study</t>
  </si>
  <si>
    <t>https://doi.org/10.1177/23779608231197590</t>
  </si>
  <si>
    <t>Wolters Kluwer</t>
  </si>
  <si>
    <t>1536-5964</t>
  </si>
  <si>
    <t>Medicine</t>
  </si>
  <si>
    <t>Outcomes of COVID-19 patients with Acute Kidney Injury and longitudinal analysis of laboratory markers during the hospital stay: A multi-center retrospective cohort experience from Pakistan.</t>
  </si>
  <si>
    <t>10.1097/MD.0000000000032919</t>
  </si>
  <si>
    <t>Sarosh Alvi</t>
  </si>
  <si>
    <t>moc.liamg@005hsorasivla</t>
  </si>
  <si>
    <t>Teaching Faculty, University of Khartoum</t>
  </si>
  <si>
    <t>Self-warming Blankets versus Active Warming by Forced-air Devices for Preventing Hypothermia: A Systematic Review and Meta-Analysis</t>
  </si>
  <si>
    <t>10.1097/MD.0000000000033579</t>
  </si>
  <si>
    <t>Abdulrhman Khaity</t>
  </si>
  <si>
    <t>abdulrhman.marwan.khaity@gmail.com</t>
  </si>
  <si>
    <t>Elrazi University</t>
  </si>
  <si>
    <t>Association of neutrophil-to-lymphocyte ratio with clinical, pathological, radiological, laboratory features and disease outcomes of invasive breast cancer patients: A retrospective cohort study</t>
  </si>
  <si>
    <t>10.1097/MD.0000000000033811</t>
  </si>
  <si>
    <t>moc.liamg@noodajnahkhsoras</t>
  </si>
  <si>
    <t>University of Bakhtalruda</t>
  </si>
  <si>
    <t>Assessment of Renal Function and Prevalence of Acute Kidney Injury following Coronary Artery Bypass Graft Surgery and Associated Risk Factors: A Retrospective Cohort Study at a Tertiary Care Hospital in Islamabad, Pakistan</t>
  </si>
  <si>
    <t>10.1097/MD.0000000000035482</t>
  </si>
  <si>
    <t>alvisarosh500@gmail.com</t>
  </si>
  <si>
    <t>Renal Cortical Necrosis- A Rare Manifestation of Dengue Fever: A case report</t>
  </si>
  <si>
    <t>10.1097/MD.0000000000035719</t>
  </si>
  <si>
    <t>Knowledge, attitude, and ethical concepts of Sudanese medical students regarding stem cells and its application: A multi-center online survey</t>
  </si>
  <si>
    <t>10.1097/MD.0000000000035768</t>
  </si>
  <si>
    <t>Mohammed Mahmmoud Fadelallah ELjack</t>
  </si>
  <si>
    <t>"Vertebral Artery Dissection Aneurysm in a Pediatric Patient: A Case Report with Unusual Clinical Manifestations, Diagnostic and Management Challenges"</t>
  </si>
  <si>
    <t>10.1097/MD.0000000000035906</t>
  </si>
  <si>
    <t>Mohammed Oshi</t>
  </si>
  <si>
    <t>mohammedoshi91@gmail.com</t>
  </si>
  <si>
    <t>Dr Gaafar Ibnauf Specialized Hospital: Gaafar Ibnauf Paediatric Tertiary Hospital</t>
  </si>
  <si>
    <t>Renal Angina Index in Critically Ill Children as an Applicable and Reliable Tool in the Prediction of Severe Acute Kidney Injury: Two Tertiary Centers’ Prospective Observational Study from the Middle East</t>
  </si>
  <si>
    <t>10.1097/MD.0000000000036713</t>
  </si>
  <si>
    <t xml:space="preserve">1 EUR = </t>
  </si>
  <si>
    <t>1 GBP=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</si>
</sst>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[$£-809]* #,##0.00_-;\-[$£-809]* #,##0.00_-;_-[$£-809]* &quot;-&quot;??_-;_-@_-"/>
    <numFmt numFmtId="166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5" fontId="0" fillId="0" borderId="1" xfId="1" applyNumberFormat="1" applyFont="1" applyBorder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3" fillId="0" borderId="1" xfId="2" applyBorder="1"/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3" fillId="0" borderId="1" xfId="2" applyFill="1" applyBorder="1"/>
    <xf numFmtId="166" fontId="0" fillId="0" borderId="1" xfId="0" applyNumberFormat="1" applyBorder="1"/>
    <xf numFmtId="0" fontId="2" fillId="0" borderId="0" xfId="0" applyFont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right"/>
      <protection locked="0"/>
    </xf>
    <xf numFmtId="49" fontId="5" fillId="0" borderId="1" xfId="0" applyNumberFormat="1" applyFont="1" applyBorder="1" applyAlignment="1">
      <alignment horizontal="left"/>
    </xf>
    <xf numFmtId="0" fontId="3" fillId="0" borderId="1" xfId="2" applyBorder="1" applyAlignment="1">
      <alignment horizontal="left"/>
    </xf>
    <xf numFmtId="164" fontId="5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" fillId="0" borderId="0" xfId="1" applyFont="1" applyAlignment="1">
      <alignment horizontal="left" wrapText="1"/>
    </xf>
    <xf numFmtId="166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2" borderId="1" xfId="0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lae36373@gmail.com" TargetMode="External"/><Relationship Id="rId13" Type="http://schemas.openxmlformats.org/officeDocument/2006/relationships/hyperlink" Target="mailto:moc.liamg@noodajnahkhsoras" TargetMode="External"/><Relationship Id="rId18" Type="http://schemas.openxmlformats.org/officeDocument/2006/relationships/hyperlink" Target="mailto:mohammedoshi91@gmail.com" TargetMode="External"/><Relationship Id="rId3" Type="http://schemas.openxmlformats.org/officeDocument/2006/relationships/hyperlink" Target="https://doi.org/10.1093/jscr/rjad293" TargetMode="External"/><Relationship Id="rId7" Type="http://schemas.openxmlformats.org/officeDocument/2006/relationships/hyperlink" Target="mailto:m.mahmmoud96@gmail.com" TargetMode="External"/><Relationship Id="rId12" Type="http://schemas.openxmlformats.org/officeDocument/2006/relationships/hyperlink" Target="mailto:abdulrhman.marwan.khaity@gmail.com" TargetMode="External"/><Relationship Id="rId17" Type="http://schemas.openxmlformats.org/officeDocument/2006/relationships/hyperlink" Target="mailto:mohammedoshi91@gmail.com" TargetMode="External"/><Relationship Id="rId2" Type="http://schemas.openxmlformats.org/officeDocument/2006/relationships/hyperlink" Target="https://doi.org/10.1017/S1368980023002744" TargetMode="External"/><Relationship Id="rId16" Type="http://schemas.openxmlformats.org/officeDocument/2006/relationships/hyperlink" Target="mailto:m.mahmmoud96@gmail.com" TargetMode="External"/><Relationship Id="rId1" Type="http://schemas.openxmlformats.org/officeDocument/2006/relationships/hyperlink" Target="https://doi.org/10.1017/S1049023X23006386" TargetMode="External"/><Relationship Id="rId6" Type="http://schemas.openxmlformats.org/officeDocument/2006/relationships/hyperlink" Target="https://doi.org/10.1093/jscr/rjad624" TargetMode="External"/><Relationship Id="rId11" Type="http://schemas.openxmlformats.org/officeDocument/2006/relationships/hyperlink" Target="mailto:dev@null" TargetMode="External"/><Relationship Id="rId5" Type="http://schemas.openxmlformats.org/officeDocument/2006/relationships/hyperlink" Target="https://doi.org/10.1093/jscr/rjad609" TargetMode="External"/><Relationship Id="rId15" Type="http://schemas.openxmlformats.org/officeDocument/2006/relationships/hyperlink" Target="mailto:m.mahmmoud96@gmail.com" TargetMode="External"/><Relationship Id="rId10" Type="http://schemas.openxmlformats.org/officeDocument/2006/relationships/hyperlink" Target="mailto:khalidama@gmail.com" TargetMode="External"/><Relationship Id="rId4" Type="http://schemas.openxmlformats.org/officeDocument/2006/relationships/hyperlink" Target="https://doi.org/10.1093/jscr/rjad449" TargetMode="External"/><Relationship Id="rId9" Type="http://schemas.openxmlformats.org/officeDocument/2006/relationships/hyperlink" Target="mailto:drahmedrafei@gmail.com" TargetMode="External"/><Relationship Id="rId14" Type="http://schemas.openxmlformats.org/officeDocument/2006/relationships/hyperlink" Target="mailto:alvisarosh5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F5D1-517D-4E71-911B-9F83943B648A}">
  <dimension ref="A1:Y23"/>
  <sheetViews>
    <sheetView tabSelected="1" topLeftCell="E1" zoomScaleNormal="100" workbookViewId="0">
      <selection activeCell="H31" sqref="H31"/>
    </sheetView>
  </sheetViews>
  <sheetFormatPr defaultColWidth="8.85546875" defaultRowHeight="15" x14ac:dyDescent="0.25"/>
  <cols>
    <col min="1" max="1" width="9.28515625" customWidth="1"/>
    <col min="2" max="2" width="36.42578125" customWidth="1"/>
    <col min="3" max="6" width="24.42578125" customWidth="1"/>
    <col min="7" max="9" width="34.140625" customWidth="1"/>
    <col min="10" max="12" width="25.140625" customWidth="1"/>
    <col min="13" max="15" width="21.42578125" customWidth="1"/>
    <col min="16" max="16" width="16.85546875" bestFit="1" customWidth="1"/>
    <col min="17" max="17" width="26.85546875" bestFit="1" customWidth="1"/>
    <col min="18" max="18" width="11.42578125" bestFit="1" customWidth="1"/>
    <col min="19" max="19" width="18.28515625" customWidth="1"/>
    <col min="21" max="21" width="12.140625" customWidth="1"/>
    <col min="22" max="22" width="16.7109375" customWidth="1"/>
  </cols>
  <sheetData>
    <row r="1" spans="1:25" s="12" customFormat="1" ht="43.15" customHeight="1" x14ac:dyDescent="0.25">
      <c r="A1" s="14" t="s">
        <v>5</v>
      </c>
      <c r="B1" s="26" t="s">
        <v>6</v>
      </c>
      <c r="C1" s="14" t="s">
        <v>7</v>
      </c>
      <c r="D1" s="14" t="s">
        <v>8</v>
      </c>
      <c r="E1" s="14" t="s">
        <v>9</v>
      </c>
      <c r="F1" s="14" t="s">
        <v>10</v>
      </c>
      <c r="G1" s="26" t="s">
        <v>11</v>
      </c>
      <c r="H1" s="14" t="s">
        <v>12</v>
      </c>
      <c r="I1" s="14" t="s">
        <v>13</v>
      </c>
      <c r="J1" s="14" t="s">
        <v>14</v>
      </c>
      <c r="K1" s="14" t="s">
        <v>15</v>
      </c>
      <c r="L1" s="14" t="s">
        <v>16</v>
      </c>
      <c r="M1" s="26" t="s">
        <v>17</v>
      </c>
      <c r="N1" s="15" t="s">
        <v>18</v>
      </c>
      <c r="O1" s="15" t="s">
        <v>19</v>
      </c>
      <c r="P1" s="15" t="s">
        <v>20</v>
      </c>
      <c r="Q1" s="15" t="s">
        <v>21</v>
      </c>
      <c r="R1" s="14" t="s">
        <v>22</v>
      </c>
      <c r="S1" s="16" t="s">
        <v>23</v>
      </c>
      <c r="U1" s="12" t="s">
        <v>141</v>
      </c>
      <c r="V1" s="22">
        <v>1.0985</v>
      </c>
      <c r="X1" s="24" t="s">
        <v>142</v>
      </c>
      <c r="Y1" s="23">
        <v>1.27</v>
      </c>
    </row>
    <row r="2" spans="1:25" x14ac:dyDescent="0.25">
      <c r="A2" s="5">
        <v>2023</v>
      </c>
      <c r="B2" s="6" t="s">
        <v>30</v>
      </c>
      <c r="C2" s="13" t="s">
        <v>31</v>
      </c>
      <c r="D2" s="6" t="s">
        <v>27</v>
      </c>
      <c r="E2" s="6" t="s">
        <v>24</v>
      </c>
      <c r="F2" s="6" t="s">
        <v>28</v>
      </c>
      <c r="G2" s="6" t="s">
        <v>29</v>
      </c>
      <c r="H2" s="17" t="s">
        <v>3</v>
      </c>
      <c r="I2" s="4" t="s">
        <v>1</v>
      </c>
      <c r="J2" s="6" t="s">
        <v>32</v>
      </c>
      <c r="K2" s="6" t="s">
        <v>33</v>
      </c>
      <c r="L2" s="6" t="s">
        <v>34</v>
      </c>
      <c r="M2" s="6"/>
      <c r="N2" s="6" t="s">
        <v>25</v>
      </c>
      <c r="O2" s="8">
        <v>2110</v>
      </c>
      <c r="P2" s="8">
        <v>0</v>
      </c>
      <c r="Q2" s="6" t="s">
        <v>2</v>
      </c>
      <c r="R2" s="8">
        <v>2110</v>
      </c>
      <c r="S2" s="11">
        <f t="shared" ref="S2:S3" si="0">$Y$1*R2</f>
        <v>2679.7</v>
      </c>
    </row>
    <row r="3" spans="1:25" x14ac:dyDescent="0.25">
      <c r="A3" s="5">
        <v>2023</v>
      </c>
      <c r="B3" s="6" t="s">
        <v>38</v>
      </c>
      <c r="C3" s="13" t="s">
        <v>39</v>
      </c>
      <c r="D3" s="6" t="s">
        <v>35</v>
      </c>
      <c r="E3" s="6" t="s">
        <v>24</v>
      </c>
      <c r="F3" s="6" t="s">
        <v>36</v>
      </c>
      <c r="G3" s="6" t="s">
        <v>37</v>
      </c>
      <c r="H3" s="17" t="s">
        <v>3</v>
      </c>
      <c r="I3" s="4" t="s">
        <v>4</v>
      </c>
      <c r="J3" s="6" t="s">
        <v>40</v>
      </c>
      <c r="K3" s="6" t="s">
        <v>41</v>
      </c>
      <c r="L3" s="6" t="s">
        <v>34</v>
      </c>
      <c r="M3" s="6"/>
      <c r="N3" s="6" t="s">
        <v>25</v>
      </c>
      <c r="O3" s="8">
        <v>2110</v>
      </c>
      <c r="P3" s="8">
        <v>0</v>
      </c>
      <c r="Q3" s="6" t="s">
        <v>2</v>
      </c>
      <c r="R3" s="8">
        <v>2110</v>
      </c>
      <c r="S3" s="11">
        <f t="shared" si="0"/>
        <v>2679.7</v>
      </c>
    </row>
    <row r="4" spans="1:25" x14ac:dyDescent="0.25">
      <c r="A4" s="5">
        <v>2023</v>
      </c>
      <c r="B4" s="6" t="s">
        <v>46</v>
      </c>
      <c r="C4" s="7" t="s">
        <v>47</v>
      </c>
      <c r="D4" s="13"/>
      <c r="E4" s="6" t="s">
        <v>43</v>
      </c>
      <c r="F4" s="9" t="s">
        <v>44</v>
      </c>
      <c r="G4" s="6" t="s">
        <v>45</v>
      </c>
      <c r="H4" s="17" t="s">
        <v>0</v>
      </c>
      <c r="I4" s="4" t="s">
        <v>4</v>
      </c>
      <c r="J4" s="18" t="s">
        <v>48</v>
      </c>
      <c r="K4" s="19" t="s">
        <v>49</v>
      </c>
      <c r="L4" s="6" t="s">
        <v>34</v>
      </c>
      <c r="M4" s="6" t="s">
        <v>50</v>
      </c>
      <c r="N4" s="6" t="s">
        <v>26</v>
      </c>
      <c r="O4" s="20">
        <v>970</v>
      </c>
      <c r="P4" s="3">
        <v>0</v>
      </c>
      <c r="Q4" s="6" t="s">
        <v>42</v>
      </c>
      <c r="R4" s="3">
        <f t="shared" ref="R4:R22" si="1">+O4-P4</f>
        <v>970</v>
      </c>
      <c r="S4" s="3">
        <v>0</v>
      </c>
    </row>
    <row r="5" spans="1:25" x14ac:dyDescent="0.25">
      <c r="A5" s="5">
        <v>2023</v>
      </c>
      <c r="B5" s="6" t="s">
        <v>51</v>
      </c>
      <c r="C5" s="7" t="s">
        <v>52</v>
      </c>
      <c r="D5" s="6"/>
      <c r="E5" s="6" t="s">
        <v>43</v>
      </c>
      <c r="F5" s="9" t="s">
        <v>44</v>
      </c>
      <c r="G5" s="6" t="s">
        <v>45</v>
      </c>
      <c r="H5" s="17" t="s">
        <v>0</v>
      </c>
      <c r="I5" s="4" t="s">
        <v>4</v>
      </c>
      <c r="J5" s="18" t="s">
        <v>53</v>
      </c>
      <c r="K5" s="7" t="s">
        <v>54</v>
      </c>
      <c r="L5" s="6" t="s">
        <v>34</v>
      </c>
      <c r="M5" s="6" t="s">
        <v>55</v>
      </c>
      <c r="N5" s="6" t="s">
        <v>26</v>
      </c>
      <c r="O5" s="20">
        <v>970</v>
      </c>
      <c r="P5" s="3">
        <v>0</v>
      </c>
      <c r="Q5" s="6" t="s">
        <v>42</v>
      </c>
      <c r="R5" s="3">
        <f t="shared" si="1"/>
        <v>970</v>
      </c>
      <c r="S5" s="3">
        <v>1270</v>
      </c>
    </row>
    <row r="6" spans="1:25" x14ac:dyDescent="0.25">
      <c r="A6" s="5">
        <v>2023</v>
      </c>
      <c r="B6" s="6" t="s">
        <v>56</v>
      </c>
      <c r="C6" s="7" t="s">
        <v>57</v>
      </c>
      <c r="D6" s="6"/>
      <c r="E6" s="6" t="s">
        <v>43</v>
      </c>
      <c r="F6" s="9" t="s">
        <v>44</v>
      </c>
      <c r="G6" s="6" t="s">
        <v>45</v>
      </c>
      <c r="H6" s="17" t="s">
        <v>0</v>
      </c>
      <c r="I6" s="4" t="s">
        <v>4</v>
      </c>
      <c r="J6" s="18" t="s">
        <v>58</v>
      </c>
      <c r="K6" s="19" t="s">
        <v>59</v>
      </c>
      <c r="L6" s="6" t="s">
        <v>34</v>
      </c>
      <c r="M6" s="6" t="s">
        <v>60</v>
      </c>
      <c r="N6" s="6" t="s">
        <v>26</v>
      </c>
      <c r="O6" s="20">
        <v>970</v>
      </c>
      <c r="P6" s="3">
        <v>0</v>
      </c>
      <c r="Q6" s="6" t="s">
        <v>42</v>
      </c>
      <c r="R6" s="3">
        <f t="shared" si="1"/>
        <v>970</v>
      </c>
      <c r="S6" s="3">
        <v>1270</v>
      </c>
    </row>
    <row r="7" spans="1:25" x14ac:dyDescent="0.25">
      <c r="A7" s="5">
        <v>2023</v>
      </c>
      <c r="B7" s="6" t="s">
        <v>61</v>
      </c>
      <c r="C7" s="7" t="s">
        <v>62</v>
      </c>
      <c r="D7" s="6"/>
      <c r="E7" s="6" t="s">
        <v>43</v>
      </c>
      <c r="F7" s="9" t="s">
        <v>44</v>
      </c>
      <c r="G7" s="6" t="s">
        <v>45</v>
      </c>
      <c r="H7" s="17" t="s">
        <v>0</v>
      </c>
      <c r="I7" s="4" t="s">
        <v>4</v>
      </c>
      <c r="J7" s="18" t="s">
        <v>63</v>
      </c>
      <c r="K7" s="19" t="s">
        <v>64</v>
      </c>
      <c r="L7" s="6" t="s">
        <v>34</v>
      </c>
      <c r="M7" s="6" t="s">
        <v>65</v>
      </c>
      <c r="N7" s="6" t="s">
        <v>26</v>
      </c>
      <c r="O7" s="20">
        <v>970</v>
      </c>
      <c r="P7" s="3">
        <v>0</v>
      </c>
      <c r="Q7" s="6" t="s">
        <v>42</v>
      </c>
      <c r="R7" s="3">
        <f t="shared" si="1"/>
        <v>970</v>
      </c>
      <c r="S7" s="3">
        <v>1270</v>
      </c>
    </row>
    <row r="8" spans="1:25" x14ac:dyDescent="0.25">
      <c r="A8" s="5">
        <v>2023</v>
      </c>
      <c r="B8" s="6" t="s">
        <v>75</v>
      </c>
      <c r="C8" s="6" t="s">
        <v>76</v>
      </c>
      <c r="D8" s="9"/>
      <c r="E8" s="6" t="s">
        <v>66</v>
      </c>
      <c r="F8" s="6" t="s">
        <v>73</v>
      </c>
      <c r="G8" s="6" t="s">
        <v>74</v>
      </c>
      <c r="H8" s="17" t="s">
        <v>3</v>
      </c>
      <c r="I8" s="4" t="s">
        <v>4</v>
      </c>
      <c r="J8" s="6" t="s">
        <v>77</v>
      </c>
      <c r="K8" s="6" t="s">
        <v>78</v>
      </c>
      <c r="L8" s="9" t="s">
        <v>34</v>
      </c>
      <c r="M8" s="6" t="s">
        <v>79</v>
      </c>
      <c r="N8" s="6" t="s">
        <v>25</v>
      </c>
      <c r="O8" s="8">
        <v>1185.1199999999999</v>
      </c>
      <c r="P8" s="8">
        <v>0</v>
      </c>
      <c r="Q8" s="6" t="s">
        <v>2</v>
      </c>
      <c r="R8" s="1">
        <f t="shared" si="1"/>
        <v>1185.1199999999999</v>
      </c>
      <c r="S8" s="11">
        <f t="shared" ref="S8:S14" si="2">$Y$1*R8</f>
        <v>1505.1024</v>
      </c>
    </row>
    <row r="9" spans="1:25" x14ac:dyDescent="0.25">
      <c r="A9" s="5">
        <v>2023</v>
      </c>
      <c r="B9" s="6" t="s">
        <v>80</v>
      </c>
      <c r="C9" s="6" t="s">
        <v>81</v>
      </c>
      <c r="D9" s="9"/>
      <c r="E9" s="6" t="s">
        <v>66</v>
      </c>
      <c r="F9" s="6" t="s">
        <v>69</v>
      </c>
      <c r="G9" s="6" t="s">
        <v>70</v>
      </c>
      <c r="H9" s="17" t="s">
        <v>3</v>
      </c>
      <c r="I9" s="4" t="s">
        <v>4</v>
      </c>
      <c r="J9" s="6" t="s">
        <v>82</v>
      </c>
      <c r="K9" s="6" t="s">
        <v>83</v>
      </c>
      <c r="L9" s="9" t="s">
        <v>34</v>
      </c>
      <c r="M9" s="6" t="s">
        <v>84</v>
      </c>
      <c r="N9" s="6" t="s">
        <v>25</v>
      </c>
      <c r="O9" s="8">
        <v>592.55999999999995</v>
      </c>
      <c r="P9" s="8">
        <v>0</v>
      </c>
      <c r="Q9" s="6" t="s">
        <v>2</v>
      </c>
      <c r="R9" s="1">
        <f t="shared" si="1"/>
        <v>592.55999999999995</v>
      </c>
      <c r="S9" s="11">
        <f t="shared" si="2"/>
        <v>752.55119999999999</v>
      </c>
    </row>
    <row r="10" spans="1:25" x14ac:dyDescent="0.25">
      <c r="A10" s="5">
        <v>2023</v>
      </c>
      <c r="B10" s="6" t="s">
        <v>85</v>
      </c>
      <c r="C10" s="6" t="s">
        <v>86</v>
      </c>
      <c r="D10" s="9"/>
      <c r="E10" s="6" t="s">
        <v>66</v>
      </c>
      <c r="F10" s="6" t="s">
        <v>67</v>
      </c>
      <c r="G10" s="6" t="s">
        <v>68</v>
      </c>
      <c r="H10" s="17" t="s">
        <v>3</v>
      </c>
      <c r="I10" s="4" t="s">
        <v>4</v>
      </c>
      <c r="J10" s="6" t="s">
        <v>87</v>
      </c>
      <c r="K10" s="6" t="s">
        <v>88</v>
      </c>
      <c r="L10" s="9" t="s">
        <v>34</v>
      </c>
      <c r="M10" s="6" t="s">
        <v>89</v>
      </c>
      <c r="N10" s="6" t="s">
        <v>25</v>
      </c>
      <c r="O10" s="8">
        <v>1259.19</v>
      </c>
      <c r="P10" s="8">
        <v>0</v>
      </c>
      <c r="Q10" s="6" t="s">
        <v>2</v>
      </c>
      <c r="R10" s="1">
        <f t="shared" si="1"/>
        <v>1259.19</v>
      </c>
      <c r="S10" s="11">
        <f t="shared" si="2"/>
        <v>1599.1713000000002</v>
      </c>
    </row>
    <row r="11" spans="1:25" x14ac:dyDescent="0.25">
      <c r="A11" s="5">
        <v>2023</v>
      </c>
      <c r="B11" s="6" t="s">
        <v>90</v>
      </c>
      <c r="C11" s="6" t="s">
        <v>91</v>
      </c>
      <c r="D11" s="9"/>
      <c r="E11" s="6" t="s">
        <v>66</v>
      </c>
      <c r="F11" s="6" t="s">
        <v>71</v>
      </c>
      <c r="G11" s="6" t="s">
        <v>72</v>
      </c>
      <c r="H11" s="17" t="s">
        <v>3</v>
      </c>
      <c r="I11" s="4" t="s">
        <v>4</v>
      </c>
      <c r="J11" s="6" t="s">
        <v>92</v>
      </c>
      <c r="K11" s="6" t="s">
        <v>93</v>
      </c>
      <c r="L11" s="9" t="s">
        <v>34</v>
      </c>
      <c r="M11" s="6" t="s">
        <v>79</v>
      </c>
      <c r="N11" s="6" t="s">
        <v>25</v>
      </c>
      <c r="O11" s="8">
        <v>2600</v>
      </c>
      <c r="P11" s="8">
        <v>0</v>
      </c>
      <c r="Q11" s="6" t="s">
        <v>2</v>
      </c>
      <c r="R11" s="1">
        <f t="shared" si="1"/>
        <v>2600</v>
      </c>
      <c r="S11" s="11">
        <f t="shared" si="2"/>
        <v>3302</v>
      </c>
    </row>
    <row r="12" spans="1:25" x14ac:dyDescent="0.25">
      <c r="A12" s="5">
        <v>2023</v>
      </c>
      <c r="B12" s="6" t="s">
        <v>94</v>
      </c>
      <c r="C12" s="6" t="s">
        <v>95</v>
      </c>
      <c r="D12" s="9"/>
      <c r="E12" s="6" t="s">
        <v>66</v>
      </c>
      <c r="F12" s="6" t="s">
        <v>96</v>
      </c>
      <c r="G12" s="6" t="s">
        <v>97</v>
      </c>
      <c r="H12" s="17" t="s">
        <v>3</v>
      </c>
      <c r="I12" s="4" t="s">
        <v>4</v>
      </c>
      <c r="J12" s="6" t="s">
        <v>98</v>
      </c>
      <c r="K12" s="6" t="s">
        <v>99</v>
      </c>
      <c r="L12" s="9" t="s">
        <v>34</v>
      </c>
      <c r="M12" s="6" t="s">
        <v>100</v>
      </c>
      <c r="N12" s="6" t="s">
        <v>25</v>
      </c>
      <c r="O12" s="8">
        <v>1777.68</v>
      </c>
      <c r="P12" s="8">
        <v>0</v>
      </c>
      <c r="Q12" s="6" t="s">
        <v>2</v>
      </c>
      <c r="R12" s="1">
        <f t="shared" si="1"/>
        <v>1777.68</v>
      </c>
      <c r="S12" s="11">
        <f t="shared" si="2"/>
        <v>2257.6536000000001</v>
      </c>
    </row>
    <row r="13" spans="1:25" x14ac:dyDescent="0.25">
      <c r="A13" s="5">
        <v>2023</v>
      </c>
      <c r="B13" s="6" t="s">
        <v>101</v>
      </c>
      <c r="C13" s="6" t="s">
        <v>102</v>
      </c>
      <c r="D13" s="9"/>
      <c r="E13" s="6" t="s">
        <v>66</v>
      </c>
      <c r="F13" s="6" t="s">
        <v>103</v>
      </c>
      <c r="G13" s="6" t="s">
        <v>104</v>
      </c>
      <c r="H13" s="17" t="s">
        <v>3</v>
      </c>
      <c r="I13" s="4" t="s">
        <v>4</v>
      </c>
      <c r="J13" s="6" t="s">
        <v>105</v>
      </c>
      <c r="K13" s="6" t="s">
        <v>83</v>
      </c>
      <c r="L13" s="9" t="s">
        <v>34</v>
      </c>
      <c r="M13" s="6" t="s">
        <v>106</v>
      </c>
      <c r="N13" s="6" t="s">
        <v>25</v>
      </c>
      <c r="O13" s="8">
        <v>2222.1</v>
      </c>
      <c r="P13" s="8">
        <v>0</v>
      </c>
      <c r="Q13" s="6" t="s">
        <v>2</v>
      </c>
      <c r="R13" s="1">
        <f t="shared" si="1"/>
        <v>2222.1</v>
      </c>
      <c r="S13" s="11">
        <f t="shared" si="2"/>
        <v>2822.067</v>
      </c>
    </row>
    <row r="14" spans="1:25" x14ac:dyDescent="0.25">
      <c r="A14" s="5">
        <v>2023</v>
      </c>
      <c r="B14" s="6" t="s">
        <v>107</v>
      </c>
      <c r="C14" s="6" t="s">
        <v>108</v>
      </c>
      <c r="D14" s="9"/>
      <c r="E14" s="6" t="s">
        <v>66</v>
      </c>
      <c r="F14" s="6" t="s">
        <v>69</v>
      </c>
      <c r="G14" s="6" t="s">
        <v>70</v>
      </c>
      <c r="H14" s="17" t="s">
        <v>3</v>
      </c>
      <c r="I14" s="4" t="s">
        <v>4</v>
      </c>
      <c r="J14" s="6" t="s">
        <v>82</v>
      </c>
      <c r="K14" s="6" t="s">
        <v>83</v>
      </c>
      <c r="L14" s="9" t="s">
        <v>34</v>
      </c>
      <c r="M14" s="6" t="s">
        <v>84</v>
      </c>
      <c r="N14" s="6" t="s">
        <v>25</v>
      </c>
      <c r="O14" s="8">
        <v>592.55999999999995</v>
      </c>
      <c r="P14" s="8">
        <v>0</v>
      </c>
      <c r="Q14" s="6" t="s">
        <v>2</v>
      </c>
      <c r="R14" s="1">
        <f t="shared" si="1"/>
        <v>592.55999999999995</v>
      </c>
      <c r="S14" s="11">
        <f t="shared" si="2"/>
        <v>752.55119999999999</v>
      </c>
    </row>
    <row r="15" spans="1:25" x14ac:dyDescent="0.25">
      <c r="A15" s="5">
        <v>2023</v>
      </c>
      <c r="B15" s="6" t="s">
        <v>112</v>
      </c>
      <c r="C15" s="10" t="s">
        <v>113</v>
      </c>
      <c r="D15" s="7"/>
      <c r="E15" s="6" t="s">
        <v>109</v>
      </c>
      <c r="F15" s="6" t="s">
        <v>110</v>
      </c>
      <c r="G15" s="6" t="s">
        <v>111</v>
      </c>
      <c r="H15" s="17" t="s">
        <v>3</v>
      </c>
      <c r="I15" s="4" t="s">
        <v>4</v>
      </c>
      <c r="J15" s="6" t="s">
        <v>114</v>
      </c>
      <c r="K15" s="7" t="s">
        <v>115</v>
      </c>
      <c r="L15" s="6" t="s">
        <v>34</v>
      </c>
      <c r="M15" s="6" t="s">
        <v>116</v>
      </c>
      <c r="N15" s="6" t="s">
        <v>26</v>
      </c>
      <c r="O15" s="2">
        <v>1875</v>
      </c>
      <c r="P15" s="2">
        <v>0</v>
      </c>
      <c r="Q15" s="9" t="s">
        <v>42</v>
      </c>
      <c r="R15" s="3">
        <f t="shared" si="1"/>
        <v>1875</v>
      </c>
      <c r="S15" s="3">
        <v>1875</v>
      </c>
    </row>
    <row r="16" spans="1:25" x14ac:dyDescent="0.25">
      <c r="A16" s="5">
        <v>2023</v>
      </c>
      <c r="B16" s="6" t="s">
        <v>117</v>
      </c>
      <c r="C16" s="10" t="s">
        <v>118</v>
      </c>
      <c r="D16" s="7"/>
      <c r="E16" s="6" t="s">
        <v>109</v>
      </c>
      <c r="F16" s="6" t="s">
        <v>110</v>
      </c>
      <c r="G16" s="6" t="s">
        <v>111</v>
      </c>
      <c r="H16" s="17" t="s">
        <v>3</v>
      </c>
      <c r="I16" s="4" t="s">
        <v>4</v>
      </c>
      <c r="J16" s="6" t="s">
        <v>119</v>
      </c>
      <c r="K16" s="10" t="s">
        <v>120</v>
      </c>
      <c r="L16" s="6" t="s">
        <v>34</v>
      </c>
      <c r="M16" s="6" t="s">
        <v>121</v>
      </c>
      <c r="N16" s="6" t="s">
        <v>26</v>
      </c>
      <c r="O16" s="2">
        <v>1875</v>
      </c>
      <c r="P16" s="2">
        <v>0</v>
      </c>
      <c r="Q16" s="9" t="s">
        <v>42</v>
      </c>
      <c r="R16" s="3">
        <f t="shared" si="1"/>
        <v>1875</v>
      </c>
      <c r="S16" s="3">
        <v>1875</v>
      </c>
    </row>
    <row r="17" spans="1:19" x14ac:dyDescent="0.25">
      <c r="A17" s="5">
        <v>2023</v>
      </c>
      <c r="B17" s="6" t="s">
        <v>122</v>
      </c>
      <c r="C17" s="10" t="s">
        <v>123</v>
      </c>
      <c r="D17" s="10"/>
      <c r="E17" s="6" t="s">
        <v>109</v>
      </c>
      <c r="F17" s="6" t="s">
        <v>110</v>
      </c>
      <c r="G17" s="6" t="s">
        <v>111</v>
      </c>
      <c r="H17" s="17" t="s">
        <v>3</v>
      </c>
      <c r="I17" s="4" t="s">
        <v>4</v>
      </c>
      <c r="J17" s="6" t="s">
        <v>114</v>
      </c>
      <c r="K17" s="10" t="s">
        <v>124</v>
      </c>
      <c r="L17" s="6" t="s">
        <v>34</v>
      </c>
      <c r="M17" s="6" t="s">
        <v>125</v>
      </c>
      <c r="N17" s="6" t="s">
        <v>26</v>
      </c>
      <c r="O17" s="2">
        <v>1875</v>
      </c>
      <c r="P17" s="2">
        <v>0</v>
      </c>
      <c r="Q17" s="9" t="s">
        <v>42</v>
      </c>
      <c r="R17" s="3">
        <f t="shared" si="1"/>
        <v>1875</v>
      </c>
      <c r="S17" s="3">
        <v>1875</v>
      </c>
    </row>
    <row r="18" spans="1:19" x14ac:dyDescent="0.25">
      <c r="A18" s="5">
        <v>2023</v>
      </c>
      <c r="B18" s="6" t="s">
        <v>126</v>
      </c>
      <c r="C18" s="10" t="s">
        <v>127</v>
      </c>
      <c r="D18" s="10"/>
      <c r="E18" s="6" t="s">
        <v>109</v>
      </c>
      <c r="F18" s="6" t="s">
        <v>110</v>
      </c>
      <c r="G18" s="6" t="s">
        <v>111</v>
      </c>
      <c r="H18" s="17" t="s">
        <v>3</v>
      </c>
      <c r="I18" s="4" t="s">
        <v>4</v>
      </c>
      <c r="J18" s="6" t="s">
        <v>114</v>
      </c>
      <c r="K18" s="10" t="s">
        <v>128</v>
      </c>
      <c r="L18" s="6" t="s">
        <v>34</v>
      </c>
      <c r="M18" s="6" t="s">
        <v>125</v>
      </c>
      <c r="N18" s="6" t="s">
        <v>26</v>
      </c>
      <c r="O18" s="2">
        <v>1875</v>
      </c>
      <c r="P18" s="2">
        <v>0</v>
      </c>
      <c r="Q18" s="9" t="s">
        <v>42</v>
      </c>
      <c r="R18" s="3">
        <f t="shared" si="1"/>
        <v>1875</v>
      </c>
      <c r="S18" s="3">
        <v>1875</v>
      </c>
    </row>
    <row r="19" spans="1:19" x14ac:dyDescent="0.25">
      <c r="A19" s="5">
        <v>2023</v>
      </c>
      <c r="B19" s="6" t="s">
        <v>129</v>
      </c>
      <c r="C19" s="10" t="s">
        <v>130</v>
      </c>
      <c r="D19" s="10"/>
      <c r="E19" s="6" t="s">
        <v>109</v>
      </c>
      <c r="F19" s="6" t="s">
        <v>110</v>
      </c>
      <c r="G19" s="6" t="s">
        <v>111</v>
      </c>
      <c r="H19" s="17" t="s">
        <v>3</v>
      </c>
      <c r="I19" s="4" t="s">
        <v>4</v>
      </c>
      <c r="J19" s="6" t="s">
        <v>48</v>
      </c>
      <c r="K19" s="10" t="s">
        <v>49</v>
      </c>
      <c r="L19" s="6" t="s">
        <v>34</v>
      </c>
      <c r="M19" s="6" t="s">
        <v>125</v>
      </c>
      <c r="N19" s="6" t="s">
        <v>26</v>
      </c>
      <c r="O19" s="2">
        <v>1875</v>
      </c>
      <c r="P19" s="2">
        <v>0</v>
      </c>
      <c r="Q19" s="9" t="s">
        <v>42</v>
      </c>
      <c r="R19" s="3">
        <f t="shared" si="1"/>
        <v>1875</v>
      </c>
      <c r="S19" s="3">
        <v>1875</v>
      </c>
    </row>
    <row r="20" spans="1:19" x14ac:dyDescent="0.25">
      <c r="A20" s="5">
        <v>2023</v>
      </c>
      <c r="B20" s="6" t="s">
        <v>131</v>
      </c>
      <c r="C20" s="10" t="s">
        <v>132</v>
      </c>
      <c r="D20" s="10"/>
      <c r="E20" s="6" t="s">
        <v>109</v>
      </c>
      <c r="F20" s="6" t="s">
        <v>110</v>
      </c>
      <c r="G20" s="6" t="s">
        <v>111</v>
      </c>
      <c r="H20" s="17" t="s">
        <v>3</v>
      </c>
      <c r="I20" s="4" t="s">
        <v>4</v>
      </c>
      <c r="J20" s="6" t="s">
        <v>133</v>
      </c>
      <c r="K20" s="10" t="s">
        <v>49</v>
      </c>
      <c r="L20" s="6" t="s">
        <v>34</v>
      </c>
      <c r="M20" s="6" t="s">
        <v>125</v>
      </c>
      <c r="N20" s="6" t="s">
        <v>26</v>
      </c>
      <c r="O20" s="2">
        <v>1875</v>
      </c>
      <c r="P20" s="2">
        <v>0</v>
      </c>
      <c r="Q20" s="9" t="s">
        <v>42</v>
      </c>
      <c r="R20" s="3">
        <f t="shared" si="1"/>
        <v>1875</v>
      </c>
      <c r="S20" s="3">
        <v>1875</v>
      </c>
    </row>
    <row r="21" spans="1:19" x14ac:dyDescent="0.25">
      <c r="A21" s="5">
        <v>2023</v>
      </c>
      <c r="B21" s="21" t="s">
        <v>134</v>
      </c>
      <c r="C21" s="10" t="s">
        <v>135</v>
      </c>
      <c r="D21" s="10"/>
      <c r="E21" s="6" t="s">
        <v>109</v>
      </c>
      <c r="F21" s="6" t="s">
        <v>110</v>
      </c>
      <c r="G21" s="6" t="s">
        <v>111</v>
      </c>
      <c r="H21" s="17" t="s">
        <v>3</v>
      </c>
      <c r="I21" s="4" t="s">
        <v>4</v>
      </c>
      <c r="J21" s="6" t="s">
        <v>136</v>
      </c>
      <c r="K21" s="10" t="s">
        <v>137</v>
      </c>
      <c r="L21" s="6" t="s">
        <v>34</v>
      </c>
      <c r="M21" s="6" t="s">
        <v>138</v>
      </c>
      <c r="N21" s="6" t="s">
        <v>26</v>
      </c>
      <c r="O21" s="2">
        <v>1875</v>
      </c>
      <c r="P21" s="2">
        <v>0</v>
      </c>
      <c r="Q21" s="9" t="s">
        <v>42</v>
      </c>
      <c r="R21" s="3">
        <f t="shared" si="1"/>
        <v>1875</v>
      </c>
      <c r="S21" s="3">
        <v>1875</v>
      </c>
    </row>
    <row r="22" spans="1:19" x14ac:dyDescent="0.25">
      <c r="A22" s="5">
        <v>2023</v>
      </c>
      <c r="B22" s="6" t="s">
        <v>139</v>
      </c>
      <c r="C22" s="10" t="s">
        <v>140</v>
      </c>
      <c r="D22" s="10"/>
      <c r="E22" s="6" t="s">
        <v>109</v>
      </c>
      <c r="F22" s="6" t="s">
        <v>110</v>
      </c>
      <c r="G22" s="6" t="s">
        <v>111</v>
      </c>
      <c r="H22" s="17" t="s">
        <v>3</v>
      </c>
      <c r="I22" s="4" t="s">
        <v>4</v>
      </c>
      <c r="J22" s="6" t="s">
        <v>136</v>
      </c>
      <c r="K22" s="10" t="s">
        <v>137</v>
      </c>
      <c r="L22" s="6" t="s">
        <v>34</v>
      </c>
      <c r="M22" s="6" t="s">
        <v>138</v>
      </c>
      <c r="N22" s="6" t="s">
        <v>26</v>
      </c>
      <c r="O22" s="2">
        <v>1875</v>
      </c>
      <c r="P22" s="2">
        <v>0</v>
      </c>
      <c r="Q22" s="9" t="s">
        <v>42</v>
      </c>
      <c r="R22" s="3">
        <f t="shared" si="1"/>
        <v>1875</v>
      </c>
      <c r="S22" s="3">
        <v>1875</v>
      </c>
    </row>
    <row r="23" spans="1:19" x14ac:dyDescent="0.25">
      <c r="S23" s="25">
        <f>SUM(S2:S22)</f>
        <v>37160.496700000003</v>
      </c>
    </row>
  </sheetData>
  <autoFilter ref="A1:S23" xr:uid="{F21AF5D1-517D-4E71-911B-9F83943B648A}">
    <sortState xmlns:xlrd2="http://schemas.microsoft.com/office/spreadsheetml/2017/richdata2" ref="A2:S23">
      <sortCondition ref="L1:L23"/>
    </sortState>
  </autoFilter>
  <dataValidations count="1">
    <dataValidation type="list" allowBlank="1" showInputMessage="1" showErrorMessage="1" sqref="H2:I22 N2:N22" xr:uid="{BFC9E279-A77F-41FA-84AF-7469E1ACCF7C}">
      <formula1>#REF!</formula1>
    </dataValidation>
  </dataValidations>
  <hyperlinks>
    <hyperlink ref="C2" r:id="rId1" xr:uid="{E7AEFD19-57BE-486E-9F1B-C9653753C23B}"/>
    <hyperlink ref="C3" r:id="rId2" xr:uid="{372088E9-7272-481C-AAC4-FFCF62C2AB5D}"/>
    <hyperlink ref="C4" r:id="rId3" xr:uid="{C9F8E4FF-EE16-4C1A-BA2A-640F1FBEFE48}"/>
    <hyperlink ref="C5" r:id="rId4" xr:uid="{726ABBEF-1A08-4D59-A223-6B8D0C2A9DB5}"/>
    <hyperlink ref="C6" r:id="rId5" xr:uid="{53AD8C29-6F9D-4345-B474-65A434DB51E8}"/>
    <hyperlink ref="C7" r:id="rId6" xr:uid="{CAE0CC71-8BEE-4A40-A369-2F26388D7D28}"/>
    <hyperlink ref="K4" r:id="rId7" xr:uid="{B57C43B0-E59B-434E-9890-6FED40F3F593}"/>
    <hyperlink ref="K5" r:id="rId8" xr:uid="{0409B499-3C07-446B-ACB5-349614FF9A70}"/>
    <hyperlink ref="K6" r:id="rId9" xr:uid="{76E723AD-0468-4B21-97A3-556252F7BA1F}"/>
    <hyperlink ref="K7" r:id="rId10" xr:uid="{7DA79B19-44B3-428F-A516-66A4E27DD7C7}"/>
    <hyperlink ref="K15" r:id="rId11" display="mailto:dev@null" xr:uid="{AD0F3DA6-5DBE-4AE6-8336-227C70B7F5DE}"/>
    <hyperlink ref="K16" r:id="rId12" xr:uid="{452AFAD7-E1FC-4904-A0A6-6CCF69387D9C}"/>
    <hyperlink ref="K17" r:id="rId13" xr:uid="{A0089375-B305-433C-9182-A5C06ADCF340}"/>
    <hyperlink ref="K18" r:id="rId14" xr:uid="{8DBA390F-54B9-470B-8607-8931ABF43DDA}"/>
    <hyperlink ref="K19" r:id="rId15" xr:uid="{5C50692D-11BB-43F5-BC2E-6A969D2FD4A7}"/>
    <hyperlink ref="K20" r:id="rId16" xr:uid="{A9058FE3-55F5-46CD-B687-B036CEA82276}"/>
    <hyperlink ref="K21" r:id="rId17" xr:uid="{D1046922-3991-440E-B98B-44ED4998C885}"/>
    <hyperlink ref="K22" r:id="rId18" xr:uid="{AECB2103-C6AE-44CA-9958-F5504DF280A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Jevgenija Sevcova</dc:creator>
  <cp:lastModifiedBy>Edvaldas Baltrunas</cp:lastModifiedBy>
  <dcterms:created xsi:type="dcterms:W3CDTF">2024-04-12T14:35:07Z</dcterms:created>
  <dcterms:modified xsi:type="dcterms:W3CDTF">2024-05-09T10:20:11Z</dcterms:modified>
</cp:coreProperties>
</file>